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V:\MAPAS 2023\PREGÃO ELETRÔNICO\PMCSA\"/>
    </mc:Choice>
  </mc:AlternateContent>
  <bookViews>
    <workbookView xWindow="0" yWindow="0" windowWidth="28800" windowHeight="12330"/>
  </bookViews>
  <sheets>
    <sheet name="PE 006 PMCSA-SEARH 2022" sheetId="5" r:id="rId1"/>
  </sheets>
  <definedNames>
    <definedName name="_xlnm._FilterDatabase" localSheetId="0" hidden="1">'PE 006 PMCSA-SEARH 2022'!$A$11:$I$26</definedName>
    <definedName name="_xlnm.Print_Area" localSheetId="0">'PE 006 PMCSA-SEARH 2022'!$A$1:$I$54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5" l="1"/>
  <c r="G13" i="5"/>
  <c r="H13" i="5" s="1"/>
  <c r="G22" i="5"/>
  <c r="H22" i="5" s="1"/>
  <c r="G23" i="5"/>
  <c r="H23" i="5" s="1"/>
  <c r="G24" i="5"/>
  <c r="H24" i="5" s="1"/>
  <c r="G25" i="5"/>
  <c r="H25" i="5" s="1"/>
  <c r="G12" i="5"/>
  <c r="H12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I26" i="5" l="1"/>
</calcChain>
</file>

<file path=xl/sharedStrings.xml><?xml version="1.0" encoding="utf-8"?>
<sst xmlns="http://schemas.openxmlformats.org/spreadsheetml/2006/main" count="76" uniqueCount="55">
  <si>
    <t xml:space="preserve">DESCRIÇÃO </t>
  </si>
  <si>
    <t>QUANT</t>
  </si>
  <si>
    <t>ITEM</t>
  </si>
  <si>
    <t>VALOR TOTAL</t>
  </si>
  <si>
    <t>MARCA</t>
  </si>
  <si>
    <t>EMPRESAS ARREMATANTES POR ITEM</t>
  </si>
  <si>
    <t>COMISSÃO PERMANENTE DE LICITAÇÃO</t>
  </si>
  <si>
    <t>EMPRESAS ARREMATANTES</t>
  </si>
  <si>
    <r>
      <t xml:space="preserve">HOMOLOGADO EM </t>
    </r>
    <r>
      <rPr>
        <sz val="12"/>
        <rFont val="Arial"/>
        <family val="2"/>
      </rPr>
      <t>___/___/_____</t>
    </r>
  </si>
  <si>
    <t>______________________________________</t>
  </si>
  <si>
    <t>UNIDADE</t>
  </si>
  <si>
    <t>PLANILHA AMPLA</t>
  </si>
  <si>
    <t>Maria Mariane Alves dos Santos</t>
  </si>
  <si>
    <t>Secretária Executiva de Administração e Recursos Humanos</t>
  </si>
  <si>
    <t>PROCESSO ADMINISTRATIVO Nº075/2023</t>
  </si>
  <si>
    <t>PROCESSO LICITATÓRIO Nº047/PMCSA-SEARH/2023</t>
  </si>
  <si>
    <t>PREGÃO ELETRÔNICO Nº014/PMCSA-SEARH/2023</t>
  </si>
  <si>
    <t>Registro de Preços (ARP) para contratação de empresa especializada na prestação do serviço de Plataforma PABX em Nuvem, incluindo os recursos de acesso ao STFC, ligações locais, nacio-nais, com os serviços de instalação, configuração, suporte, manutenção e treinamento, conforme especificações constantes neste Termo de Referência, cujas especificações técnicas, quantidades e demais condições encontram-se detalhados no presente termo de referência.</t>
  </si>
  <si>
    <t>MENOR PREÇO GLOBAL</t>
  </si>
  <si>
    <t>CABO DE SANTO AGOSTINHO, 16 DE OUTUBRO DE 2023.</t>
  </si>
  <si>
    <t xml:space="preserve">Início da sessão de disputa de preços: 30/08/2023 às 9h30min </t>
  </si>
  <si>
    <t>Licença de Ramal Tipo 1</t>
  </si>
  <si>
    <t>Licença de Ramal Tipo 2</t>
  </si>
  <si>
    <t>Licença de Ramal Tipo 3</t>
  </si>
  <si>
    <t>Licença Atendente de Call Center</t>
  </si>
  <si>
    <t>Licença de Supervisor de Call Center</t>
  </si>
  <si>
    <t>Serviço TC 0800 alcance nacional</t>
  </si>
  <si>
    <t>Aluguel de Aparelho IP Tipo 1</t>
  </si>
  <si>
    <t>Aluguel de Aparelho IP Tipo 2</t>
  </si>
  <si>
    <t>Aluguel de Aparelho IP Tipo 3</t>
  </si>
  <si>
    <t>Aluguel de Gateway Tipo 1</t>
  </si>
  <si>
    <t>Aluguel de Headset</t>
  </si>
  <si>
    <t>Funcionalidade de Gravação (por ramal)</t>
  </si>
  <si>
    <t>Entroncamento Digital E1 (R2D/ISDN) com 30 canais e 50 ramais DDR</t>
  </si>
  <si>
    <t>Blocos Adicionais de 50 ramais DDR</t>
  </si>
  <si>
    <t>UND.</t>
  </si>
  <si>
    <t xml:space="preserve">   1 - H3D SOLUÇÕES DE TELEINFORMÁTICA LTDA</t>
  </si>
  <si>
    <t>VALOR TOTAL MENSAL</t>
  </si>
  <si>
    <t>VALOR UNITÁRIO MENSAL</t>
  </si>
  <si>
    <t>SOF SUL - Quadra 10 – Conjunto A - Lote 08 - Brasília - DF, CEP: 71.215-251.</t>
  </si>
  <si>
    <t>E-mail: henrique.alves@h3dtel.com</t>
  </si>
  <si>
    <t>Fone: (61) 4141-3287 / (61)98269-9454.</t>
  </si>
  <si>
    <t>CNPJ: 14.062.549/0001-15</t>
  </si>
  <si>
    <t>EMPRESA ARREMATANTE 1: H3D SOLUÇÕES DE TELEINFORMÁTICA LTDA</t>
  </si>
  <si>
    <t>MENOR PREÇO GLOBAL: DISPUTA AMPLA.</t>
  </si>
  <si>
    <t>VALOR GLOBAL ARREMATADO</t>
  </si>
  <si>
    <t>VALOR GLOBAL ARREMATADO: R$ 444.900,00 (QUATROCENTOS E QUARENTA E QUATRO MIL E NOVECENTOS REAIS).</t>
  </si>
  <si>
    <t>Obs. Autorizo a formalização no sistema Comprasnet.gov.br, procedendo a Homologação do Certame em Epígrafe.</t>
  </si>
  <si>
    <t>Felitron Epko X USB Stereo</t>
  </si>
  <si>
    <t>KHOMP
/UMG Modular 1200</t>
  </si>
  <si>
    <t>FANVIL/X4U</t>
  </si>
  <si>
    <t>FANVIL/X3SP</t>
  </si>
  <si>
    <t>TENACITY
/ PYSIX2</t>
  </si>
  <si>
    <t>_</t>
  </si>
  <si>
    <t>OBS: Dotação Orçamentária de acordo com o Ofício n°028/2023 da Secretaria Executiva de Administração e Recursos Humanos, datado em 07/03/2023 em ANEXO.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</si>
</sst>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R$&quot;\ #,##0.00"/>
    <numFmt numFmtId="165" formatCode="_(&quot;R$ &quot;* #,##0.00_);_(&quot;R$ &quot;* \(#,##0.00\);_(&quot;R$ &quot;* &quot;-&quot;??_);_(@_)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3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2">
    <xf numFmtId="0" fontId="0" fillId="0" borderId="0" xfId="0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readingOrder="1"/>
    </xf>
    <xf numFmtId="0" fontId="6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readingOrder="1"/>
    </xf>
    <xf numFmtId="0" fontId="9" fillId="0" borderId="6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6" fontId="3" fillId="0" borderId="13" xfId="3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6" fillId="0" borderId="8" xfId="0" applyFont="1" applyBorder="1"/>
    <xf numFmtId="0" fontId="6" fillId="0" borderId="11" xfId="0" applyFont="1" applyBorder="1" applyAlignment="1">
      <alignment readingOrder="1"/>
    </xf>
    <xf numFmtId="0" fontId="6" fillId="0" borderId="0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0" xfId="0" applyFont="1" applyAlignment="1">
      <alignment readingOrder="1"/>
    </xf>
    <xf numFmtId="0" fontId="6" fillId="0" borderId="0" xfId="0" applyFont="1" applyAlignment="1">
      <alignment horizontal="center" wrapText="1" readingOrder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3" xfId="0" applyFont="1" applyFill="1" applyBorder="1" applyAlignment="1">
      <alignment horizontal="center" vertical="center" wrapText="1" readingOrder="1"/>
    </xf>
    <xf numFmtId="0" fontId="6" fillId="0" borderId="0" xfId="0" applyFont="1" applyBorder="1"/>
    <xf numFmtId="0" fontId="6" fillId="0" borderId="11" xfId="0" applyFont="1" applyBorder="1" applyAlignment="1">
      <alignment vertical="center"/>
    </xf>
    <xf numFmtId="0" fontId="6" fillId="0" borderId="11" xfId="0" applyFont="1" applyBorder="1"/>
    <xf numFmtId="0" fontId="6" fillId="0" borderId="8" xfId="0" applyFont="1" applyBorder="1" applyAlignment="1">
      <alignment vertical="center"/>
    </xf>
    <xf numFmtId="0" fontId="6" fillId="0" borderId="9" xfId="0" applyFont="1" applyBorder="1"/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/>
    </xf>
    <xf numFmtId="0" fontId="6" fillId="0" borderId="0" xfId="0" applyFont="1" applyBorder="1" applyAlignment="1"/>
    <xf numFmtId="0" fontId="6" fillId="0" borderId="11" xfId="0" applyFont="1" applyBorder="1" applyAlignment="1"/>
    <xf numFmtId="0" fontId="2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readingOrder="1"/>
    </xf>
    <xf numFmtId="166" fontId="3" fillId="0" borderId="14" xfId="3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readingOrder="1"/>
    </xf>
    <xf numFmtId="0" fontId="1" fillId="0" borderId="11" xfId="0" applyFont="1" applyBorder="1" applyAlignment="1">
      <alignment vertical="center" readingOrder="1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 wrapText="1" readingOrder="1"/>
    </xf>
    <xf numFmtId="0" fontId="6" fillId="0" borderId="0" xfId="0" applyFont="1" applyBorder="1" applyAlignment="1">
      <alignment vertical="center" readingOrder="1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11" fontId="3" fillId="0" borderId="4" xfId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4" fontId="13" fillId="3" borderId="14" xfId="0" applyNumberFormat="1" applyFont="1" applyFill="1" applyBorder="1" applyAlignment="1">
      <alignment horizontal="center" vertical="center" wrapText="1"/>
    </xf>
    <xf numFmtId="0" fontId="6" fillId="0" borderId="10" xfId="0" applyFont="1" applyBorder="1"/>
    <xf numFmtId="0" fontId="6" fillId="0" borderId="12" xfId="0" applyFont="1" applyBorder="1"/>
    <xf numFmtId="0" fontId="6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">
    <cellStyle name="Moeda 2" xfId="2"/>
    <cellStyle name="Normal" xfId="0" builtinId="0"/>
    <cellStyle name="Normal 2" xfId="1"/>
    <cellStyle name="Vírgula" xfId="3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803910</xdr:colOff>
      <xdr:row>0</xdr:row>
      <xdr:rowOff>47626</xdr:rowOff>
    </xdr:from>
    <xdr:to>
      <xdr:col>5</xdr:col>
      <xdr:colOff>238125</xdr:colOff>
      <xdr:row>6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C3242D5-6CE3-4A87-AED1-88BA416F9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4585" y="47626"/>
          <a:ext cx="2329815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zoomScaleNormal="100" zoomScaleSheetLayoutView="100" workbookViewId="0">
      <pane xSplit="1" topLeftCell="B1" activePane="topRight" state="frozen"/>
      <selection pane="topRight" activeCell="B25" sqref="B25"/>
    </sheetView>
  </sheetViews>
  <sheetFormatPr defaultColWidth="9.140625" defaultRowHeight="15" x14ac:dyDescent="0.2"/>
  <cols>
    <col min="1" max="1" width="8" style="13" customWidth="1"/>
    <col min="2" max="2" width="73" style="33" customWidth="1"/>
    <col min="3" max="3" width="18" style="34" customWidth="1"/>
    <col min="4" max="4" width="14.5703125" style="35" customWidth="1"/>
    <col min="5" max="5" width="10.85546875" style="36" customWidth="1"/>
    <col min="6" max="6" width="19" style="36" customWidth="1"/>
    <col min="7" max="7" width="17.7109375" style="36" customWidth="1"/>
    <col min="8" max="8" width="17.140625" style="36" customWidth="1"/>
    <col min="9" max="9" width="53.85546875" style="13" customWidth="1"/>
    <col min="10" max="10" width="24.5703125" style="13" customWidth="1"/>
    <col min="11" max="11" width="13.5703125" style="13" bestFit="1" customWidth="1"/>
    <col min="12" max="16384" width="9.140625" style="13"/>
  </cols>
  <sheetData>
    <row r="1" spans="1:12" ht="15" customHeight="1" thickBot="1" x14ac:dyDescent="0.25">
      <c r="A1" s="66"/>
      <c r="B1" s="10"/>
      <c r="C1" s="11"/>
      <c r="D1" s="12"/>
      <c r="E1" s="64"/>
      <c r="F1" s="64"/>
      <c r="G1" s="119" t="s">
        <v>7</v>
      </c>
      <c r="H1" s="120"/>
      <c r="I1" s="121"/>
      <c r="J1" s="5"/>
      <c r="K1" s="5"/>
      <c r="L1" s="5"/>
    </row>
    <row r="2" spans="1:12" ht="14.45" customHeight="1" x14ac:dyDescent="0.2">
      <c r="A2" s="42"/>
      <c r="B2" s="135" t="s">
        <v>6</v>
      </c>
      <c r="C2" s="135"/>
      <c r="D2" s="74"/>
      <c r="E2" s="70"/>
      <c r="F2" s="70"/>
      <c r="G2" s="122" t="s">
        <v>36</v>
      </c>
      <c r="H2" s="123"/>
      <c r="I2" s="124"/>
      <c r="J2" s="131"/>
      <c r="K2" s="131"/>
      <c r="L2" s="131"/>
    </row>
    <row r="3" spans="1:12" ht="14.45" customHeight="1" x14ac:dyDescent="0.2">
      <c r="A3" s="42"/>
      <c r="B3" s="135" t="s">
        <v>14</v>
      </c>
      <c r="C3" s="135"/>
      <c r="D3" s="74"/>
      <c r="E3" s="70"/>
      <c r="F3" s="70"/>
      <c r="G3" s="125"/>
      <c r="H3" s="126"/>
      <c r="I3" s="127"/>
    </row>
    <row r="4" spans="1:12" ht="14.45" customHeight="1" x14ac:dyDescent="0.2">
      <c r="A4" s="42"/>
      <c r="B4" s="135" t="s">
        <v>15</v>
      </c>
      <c r="C4" s="135"/>
      <c r="D4" s="74"/>
      <c r="E4" s="70"/>
      <c r="F4" s="70"/>
      <c r="G4" s="125"/>
      <c r="H4" s="126"/>
      <c r="I4" s="127"/>
    </row>
    <row r="5" spans="1:12" ht="14.45" customHeight="1" x14ac:dyDescent="0.2">
      <c r="A5" s="42"/>
      <c r="B5" s="135" t="s">
        <v>16</v>
      </c>
      <c r="C5" s="135"/>
      <c r="D5" s="74"/>
      <c r="E5" s="70"/>
      <c r="F5" s="70"/>
      <c r="G5" s="125"/>
      <c r="H5" s="126"/>
      <c r="I5" s="127"/>
    </row>
    <row r="6" spans="1:12" ht="15.75" customHeight="1" thickBot="1" x14ac:dyDescent="0.25">
      <c r="A6" s="42"/>
      <c r="B6" s="100"/>
      <c r="C6" s="100"/>
      <c r="D6" s="74"/>
      <c r="E6" s="70"/>
      <c r="F6" s="70"/>
      <c r="G6" s="128"/>
      <c r="H6" s="129"/>
      <c r="I6" s="130"/>
    </row>
    <row r="7" spans="1:12" ht="15" customHeight="1" thickBot="1" x14ac:dyDescent="0.25">
      <c r="A7" s="14"/>
      <c r="B7" s="138" t="s">
        <v>20</v>
      </c>
      <c r="C7" s="138"/>
      <c r="D7" s="15"/>
      <c r="E7" s="71"/>
      <c r="F7" s="70"/>
      <c r="G7" s="139" t="s">
        <v>19</v>
      </c>
      <c r="H7" s="140"/>
      <c r="I7" s="141"/>
    </row>
    <row r="8" spans="1:12" ht="51.75" customHeight="1" thickBot="1" x14ac:dyDescent="0.25">
      <c r="A8" s="43"/>
      <c r="B8" s="136" t="s">
        <v>17</v>
      </c>
      <c r="C8" s="136"/>
      <c r="D8" s="136"/>
      <c r="E8" s="136"/>
      <c r="F8" s="136"/>
      <c r="G8" s="136"/>
      <c r="H8" s="136"/>
      <c r="I8" s="137"/>
    </row>
    <row r="9" spans="1:12" ht="16.5" thickBot="1" x14ac:dyDescent="0.25">
      <c r="A9" s="101" t="s">
        <v>18</v>
      </c>
      <c r="B9" s="102"/>
      <c r="C9" s="102"/>
      <c r="D9" s="102"/>
      <c r="E9" s="102"/>
      <c r="F9" s="102"/>
      <c r="G9" s="102"/>
      <c r="H9" s="102"/>
      <c r="I9" s="103"/>
    </row>
    <row r="10" spans="1:12" ht="16.5" thickBot="1" x14ac:dyDescent="0.25">
      <c r="A10" s="104" t="s">
        <v>11</v>
      </c>
      <c r="B10" s="105"/>
      <c r="C10" s="105"/>
      <c r="D10" s="105"/>
      <c r="E10" s="105"/>
      <c r="F10" s="105"/>
      <c r="G10" s="105"/>
      <c r="H10" s="105"/>
      <c r="I10" s="106"/>
    </row>
    <row r="11" spans="1:12" ht="32.1" customHeight="1" thickBot="1" x14ac:dyDescent="0.25">
      <c r="A11" s="84" t="s">
        <v>2</v>
      </c>
      <c r="B11" s="85" t="s">
        <v>0</v>
      </c>
      <c r="C11" s="86" t="s">
        <v>4</v>
      </c>
      <c r="D11" s="87" t="s">
        <v>10</v>
      </c>
      <c r="E11" s="84" t="s">
        <v>1</v>
      </c>
      <c r="F11" s="88" t="s">
        <v>38</v>
      </c>
      <c r="G11" s="89" t="s">
        <v>37</v>
      </c>
      <c r="H11" s="91" t="s">
        <v>3</v>
      </c>
      <c r="I11" s="90" t="s">
        <v>5</v>
      </c>
    </row>
    <row r="12" spans="1:12" ht="16.5" customHeight="1" thickBot="1" x14ac:dyDescent="0.25">
      <c r="A12" s="16">
        <v>1</v>
      </c>
      <c r="B12" s="78" t="s">
        <v>21</v>
      </c>
      <c r="C12" s="37" t="s">
        <v>53</v>
      </c>
      <c r="D12" s="75" t="s">
        <v>35</v>
      </c>
      <c r="E12" s="17">
        <v>500</v>
      </c>
      <c r="F12" s="18">
        <v>9</v>
      </c>
      <c r="G12" s="19">
        <f t="shared" ref="G12:G25" si="0">E12*F12</f>
        <v>4500</v>
      </c>
      <c r="H12" s="92">
        <f>G12*12</f>
        <v>54000</v>
      </c>
      <c r="I12" s="107" t="str">
        <f>G2</f>
        <v xml:space="preserve">   1 - H3D SOLUÇÕES DE TELEINFORMÁTICA LTDA</v>
      </c>
    </row>
    <row r="13" spans="1:12" ht="16.5" thickBot="1" x14ac:dyDescent="0.25">
      <c r="A13" s="16">
        <v>2</v>
      </c>
      <c r="B13" s="78" t="s">
        <v>22</v>
      </c>
      <c r="C13" s="37" t="s">
        <v>53</v>
      </c>
      <c r="D13" s="75" t="s">
        <v>35</v>
      </c>
      <c r="E13" s="17">
        <v>300</v>
      </c>
      <c r="F13" s="18">
        <v>9</v>
      </c>
      <c r="G13" s="19">
        <f t="shared" si="0"/>
        <v>2700</v>
      </c>
      <c r="H13" s="93">
        <f>G13*12</f>
        <v>32400</v>
      </c>
      <c r="I13" s="108"/>
    </row>
    <row r="14" spans="1:12" ht="16.5" thickBot="1" x14ac:dyDescent="0.25">
      <c r="A14" s="20">
        <v>3</v>
      </c>
      <c r="B14" s="79" t="s">
        <v>23</v>
      </c>
      <c r="C14" s="37" t="s">
        <v>53</v>
      </c>
      <c r="D14" s="75" t="s">
        <v>35</v>
      </c>
      <c r="E14" s="21">
        <v>100</v>
      </c>
      <c r="F14" s="18">
        <v>12</v>
      </c>
      <c r="G14" s="19">
        <f t="shared" si="0"/>
        <v>1200</v>
      </c>
      <c r="H14" s="92">
        <f t="shared" ref="H14:H25" si="1">G14*12</f>
        <v>14400</v>
      </c>
      <c r="I14" s="108"/>
    </row>
    <row r="15" spans="1:12" ht="16.5" thickBot="1" x14ac:dyDescent="0.25">
      <c r="A15" s="20">
        <v>4</v>
      </c>
      <c r="B15" s="79" t="s">
        <v>24</v>
      </c>
      <c r="C15" s="37" t="s">
        <v>53</v>
      </c>
      <c r="D15" s="75" t="s">
        <v>35</v>
      </c>
      <c r="E15" s="21">
        <v>20</v>
      </c>
      <c r="F15" s="18">
        <v>45</v>
      </c>
      <c r="G15" s="19">
        <f t="shared" si="0"/>
        <v>900</v>
      </c>
      <c r="H15" s="93">
        <f t="shared" si="1"/>
        <v>10800</v>
      </c>
      <c r="I15" s="108"/>
    </row>
    <row r="16" spans="1:12" ht="16.5" thickBot="1" x14ac:dyDescent="0.25">
      <c r="A16" s="20">
        <v>5</v>
      </c>
      <c r="B16" s="79" t="s">
        <v>25</v>
      </c>
      <c r="C16" s="37" t="s">
        <v>53</v>
      </c>
      <c r="D16" s="75" t="s">
        <v>35</v>
      </c>
      <c r="E16" s="21">
        <v>5</v>
      </c>
      <c r="F16" s="18">
        <v>290</v>
      </c>
      <c r="G16" s="19">
        <f t="shared" si="0"/>
        <v>1450</v>
      </c>
      <c r="H16" s="92">
        <f t="shared" si="1"/>
        <v>17400</v>
      </c>
      <c r="I16" s="108"/>
    </row>
    <row r="17" spans="1:12" ht="26.25" thickBot="1" x14ac:dyDescent="0.25">
      <c r="A17" s="20">
        <v>6</v>
      </c>
      <c r="B17" s="79" t="s">
        <v>26</v>
      </c>
      <c r="C17" s="37" t="s">
        <v>52</v>
      </c>
      <c r="D17" s="75" t="s">
        <v>35</v>
      </c>
      <c r="E17" s="21">
        <v>5</v>
      </c>
      <c r="F17" s="18">
        <v>50</v>
      </c>
      <c r="G17" s="19">
        <f t="shared" si="0"/>
        <v>250</v>
      </c>
      <c r="H17" s="93">
        <f t="shared" si="1"/>
        <v>3000</v>
      </c>
      <c r="I17" s="108"/>
      <c r="J17" s="25"/>
      <c r="K17" s="25"/>
      <c r="L17" s="26"/>
    </row>
    <row r="18" spans="1:12" ht="16.5" thickBot="1" x14ac:dyDescent="0.25">
      <c r="A18" s="20">
        <v>7</v>
      </c>
      <c r="B18" s="80" t="s">
        <v>27</v>
      </c>
      <c r="C18" s="38" t="s">
        <v>51</v>
      </c>
      <c r="D18" s="75" t="s">
        <v>35</v>
      </c>
      <c r="E18" s="27">
        <v>500</v>
      </c>
      <c r="F18" s="18">
        <v>22</v>
      </c>
      <c r="G18" s="19">
        <f t="shared" si="0"/>
        <v>11000</v>
      </c>
      <c r="H18" s="92">
        <f t="shared" si="1"/>
        <v>132000</v>
      </c>
      <c r="I18" s="108"/>
      <c r="J18" s="25"/>
      <c r="K18" s="25"/>
      <c r="L18" s="26"/>
    </row>
    <row r="19" spans="1:12" ht="16.5" thickBot="1" x14ac:dyDescent="0.25">
      <c r="A19" s="22">
        <v>8</v>
      </c>
      <c r="B19" s="81" t="s">
        <v>28</v>
      </c>
      <c r="C19" s="37" t="s">
        <v>51</v>
      </c>
      <c r="D19" s="76" t="s">
        <v>35</v>
      </c>
      <c r="E19" s="23">
        <v>300</v>
      </c>
      <c r="F19" s="24">
        <v>22</v>
      </c>
      <c r="G19" s="19">
        <f t="shared" si="0"/>
        <v>6600</v>
      </c>
      <c r="H19" s="93">
        <f t="shared" si="1"/>
        <v>79200</v>
      </c>
      <c r="I19" s="108"/>
      <c r="J19" s="25"/>
      <c r="K19" s="25"/>
      <c r="L19" s="26"/>
    </row>
    <row r="20" spans="1:12" ht="16.5" thickBot="1" x14ac:dyDescent="0.25">
      <c r="A20" s="20">
        <v>9</v>
      </c>
      <c r="B20" s="82" t="s">
        <v>29</v>
      </c>
      <c r="C20" s="37" t="s">
        <v>50</v>
      </c>
      <c r="D20" s="75" t="s">
        <v>35</v>
      </c>
      <c r="E20" s="21">
        <v>100</v>
      </c>
      <c r="F20" s="18">
        <v>27</v>
      </c>
      <c r="G20" s="19">
        <f t="shared" si="0"/>
        <v>2700</v>
      </c>
      <c r="H20" s="92">
        <f t="shared" si="1"/>
        <v>32400</v>
      </c>
      <c r="I20" s="108"/>
      <c r="J20" s="25"/>
      <c r="K20" s="25"/>
      <c r="L20" s="26"/>
    </row>
    <row r="21" spans="1:12" ht="26.25" thickBot="1" x14ac:dyDescent="0.25">
      <c r="A21" s="48">
        <v>10</v>
      </c>
      <c r="B21" s="83" t="s">
        <v>30</v>
      </c>
      <c r="C21" s="49" t="s">
        <v>49</v>
      </c>
      <c r="D21" s="77" t="s">
        <v>35</v>
      </c>
      <c r="E21" s="50">
        <v>5</v>
      </c>
      <c r="F21" s="51">
        <v>50</v>
      </c>
      <c r="G21" s="19">
        <f t="shared" si="0"/>
        <v>250</v>
      </c>
      <c r="H21" s="93">
        <f t="shared" si="1"/>
        <v>3000</v>
      </c>
      <c r="I21" s="108"/>
      <c r="J21" s="25"/>
      <c r="K21" s="25"/>
      <c r="L21" s="26"/>
    </row>
    <row r="22" spans="1:12" ht="26.25" thickBot="1" x14ac:dyDescent="0.25">
      <c r="A22" s="22">
        <v>11</v>
      </c>
      <c r="B22" s="83" t="s">
        <v>31</v>
      </c>
      <c r="C22" s="49" t="s">
        <v>48</v>
      </c>
      <c r="D22" s="77" t="s">
        <v>35</v>
      </c>
      <c r="E22" s="50">
        <v>25</v>
      </c>
      <c r="F22" s="18">
        <v>9</v>
      </c>
      <c r="G22" s="19">
        <f t="shared" si="0"/>
        <v>225</v>
      </c>
      <c r="H22" s="92">
        <f t="shared" si="1"/>
        <v>2700</v>
      </c>
      <c r="I22" s="108"/>
      <c r="J22" s="25"/>
      <c r="K22" s="25"/>
      <c r="L22" s="26"/>
    </row>
    <row r="23" spans="1:12" ht="16.5" customHeight="1" thickBot="1" x14ac:dyDescent="0.25">
      <c r="A23" s="20">
        <v>12</v>
      </c>
      <c r="B23" s="83" t="s">
        <v>32</v>
      </c>
      <c r="C23" s="49" t="s">
        <v>53</v>
      </c>
      <c r="D23" s="77" t="s">
        <v>35</v>
      </c>
      <c r="E23" s="50">
        <v>600</v>
      </c>
      <c r="F23" s="51">
        <v>5</v>
      </c>
      <c r="G23" s="19">
        <f t="shared" si="0"/>
        <v>3000</v>
      </c>
      <c r="H23" s="93">
        <f t="shared" si="1"/>
        <v>36000</v>
      </c>
      <c r="I23" s="108"/>
      <c r="J23" s="25"/>
      <c r="K23" s="25"/>
      <c r="L23" s="26"/>
    </row>
    <row r="24" spans="1:12" ht="16.5" customHeight="1" thickBot="1" x14ac:dyDescent="0.25">
      <c r="A24" s="48">
        <v>13</v>
      </c>
      <c r="B24" s="83" t="s">
        <v>33</v>
      </c>
      <c r="C24" s="49" t="s">
        <v>53</v>
      </c>
      <c r="D24" s="77" t="s">
        <v>35</v>
      </c>
      <c r="E24" s="50">
        <v>5</v>
      </c>
      <c r="F24" s="18">
        <v>300</v>
      </c>
      <c r="G24" s="19">
        <f t="shared" si="0"/>
        <v>1500</v>
      </c>
      <c r="H24" s="92">
        <f t="shared" si="1"/>
        <v>18000</v>
      </c>
      <c r="I24" s="108"/>
      <c r="J24" s="25"/>
      <c r="K24" s="25"/>
      <c r="L24" s="26"/>
    </row>
    <row r="25" spans="1:12" ht="16.5" thickBot="1" x14ac:dyDescent="0.25">
      <c r="A25" s="22">
        <v>14</v>
      </c>
      <c r="B25" s="83" t="s">
        <v>34</v>
      </c>
      <c r="C25" s="49" t="s">
        <v>53</v>
      </c>
      <c r="D25" s="77" t="s">
        <v>35</v>
      </c>
      <c r="E25" s="50">
        <v>20</v>
      </c>
      <c r="F25" s="51">
        <v>40</v>
      </c>
      <c r="G25" s="19">
        <f t="shared" si="0"/>
        <v>800</v>
      </c>
      <c r="H25" s="93">
        <f t="shared" si="1"/>
        <v>9600</v>
      </c>
      <c r="I25" s="109"/>
      <c r="J25" s="25"/>
      <c r="K25" s="25"/>
      <c r="L25" s="26"/>
    </row>
    <row r="26" spans="1:12" ht="17.25" thickBot="1" x14ac:dyDescent="0.25">
      <c r="A26" s="132" t="s">
        <v>45</v>
      </c>
      <c r="B26" s="133"/>
      <c r="C26" s="133"/>
      <c r="D26" s="133"/>
      <c r="E26" s="133"/>
      <c r="F26" s="133"/>
      <c r="G26" s="133"/>
      <c r="H26" s="134"/>
      <c r="I26" s="97">
        <f>SUM(H12:H25)</f>
        <v>444900</v>
      </c>
      <c r="J26" s="25"/>
      <c r="K26" s="25"/>
      <c r="L26" s="26"/>
    </row>
    <row r="27" spans="1:12" ht="15.75" x14ac:dyDescent="0.2">
      <c r="A27" s="72"/>
      <c r="B27" s="73"/>
      <c r="C27" s="3"/>
      <c r="D27" s="73"/>
      <c r="E27" s="73"/>
      <c r="F27" s="2"/>
      <c r="G27" s="2"/>
      <c r="H27" s="2"/>
      <c r="I27" s="28"/>
    </row>
    <row r="28" spans="1:12" ht="15.75" x14ac:dyDescent="0.2">
      <c r="A28" s="1"/>
      <c r="B28" s="59" t="s">
        <v>8</v>
      </c>
      <c r="C28" s="59"/>
      <c r="D28" s="59"/>
      <c r="E28" s="59"/>
      <c r="F28" s="59"/>
      <c r="G28" s="59"/>
      <c r="H28" s="59"/>
      <c r="I28" s="60"/>
    </row>
    <row r="29" spans="1:12" ht="15.75" x14ac:dyDescent="0.2">
      <c r="A29" s="1"/>
      <c r="B29" s="69" t="s">
        <v>54</v>
      </c>
      <c r="C29" s="69"/>
      <c r="D29" s="69"/>
      <c r="E29" s="69"/>
      <c r="F29" s="69"/>
      <c r="G29" s="69"/>
      <c r="H29" s="69"/>
      <c r="I29" s="63"/>
    </row>
    <row r="30" spans="1:12" ht="15.75" x14ac:dyDescent="0.2">
      <c r="A30" s="1"/>
      <c r="B30" s="69"/>
      <c r="C30" s="69"/>
      <c r="D30" s="69"/>
      <c r="E30" s="69"/>
      <c r="F30" s="69"/>
      <c r="G30" s="69"/>
      <c r="H30" s="69"/>
      <c r="I30" s="63"/>
    </row>
    <row r="31" spans="1:12" ht="15.75" x14ac:dyDescent="0.2">
      <c r="A31" s="1"/>
      <c r="B31" s="135" t="s">
        <v>43</v>
      </c>
      <c r="C31" s="135"/>
      <c r="D31" s="135"/>
      <c r="E31" s="135"/>
      <c r="F31" s="135"/>
      <c r="G31" s="135"/>
      <c r="H31" s="69"/>
      <c r="I31" s="63"/>
    </row>
    <row r="32" spans="1:12" ht="15.75" x14ac:dyDescent="0.2">
      <c r="A32" s="1"/>
      <c r="B32" s="116" t="s">
        <v>42</v>
      </c>
      <c r="C32" s="116"/>
      <c r="D32" s="116"/>
      <c r="E32" s="116"/>
      <c r="F32" s="116"/>
      <c r="G32" s="116"/>
      <c r="H32" s="94"/>
      <c r="I32" s="56"/>
    </row>
    <row r="33" spans="1:10" ht="15.75" x14ac:dyDescent="0.2">
      <c r="A33" s="1"/>
      <c r="B33" s="117" t="s">
        <v>39</v>
      </c>
      <c r="C33" s="117"/>
      <c r="D33" s="117"/>
      <c r="E33" s="117"/>
      <c r="F33" s="117"/>
      <c r="G33" s="117"/>
      <c r="H33" s="95"/>
      <c r="I33" s="57"/>
    </row>
    <row r="34" spans="1:10" ht="15.75" x14ac:dyDescent="0.2">
      <c r="A34" s="1"/>
      <c r="B34" s="117" t="s">
        <v>41</v>
      </c>
      <c r="C34" s="117"/>
      <c r="D34" s="117"/>
      <c r="E34" s="117"/>
      <c r="F34" s="117"/>
      <c r="G34" s="117"/>
      <c r="H34" s="95"/>
      <c r="I34" s="57"/>
    </row>
    <row r="35" spans="1:10" ht="15.75" customHeight="1" x14ac:dyDescent="0.2">
      <c r="A35" s="1"/>
      <c r="B35" s="118" t="s">
        <v>40</v>
      </c>
      <c r="C35" s="118"/>
      <c r="D35" s="118"/>
      <c r="E35" s="118"/>
      <c r="F35" s="118"/>
      <c r="G35" s="118"/>
      <c r="H35" s="96"/>
      <c r="I35" s="58"/>
    </row>
    <row r="36" spans="1:10" ht="15.75" x14ac:dyDescent="0.2">
      <c r="A36" s="1"/>
      <c r="B36" s="54" t="s">
        <v>44</v>
      </c>
      <c r="C36" s="54"/>
      <c r="D36" s="54"/>
      <c r="E36" s="54"/>
      <c r="F36" s="54"/>
      <c r="G36" s="54"/>
      <c r="H36" s="54"/>
      <c r="I36" s="55"/>
    </row>
    <row r="37" spans="1:10" ht="15.75" x14ac:dyDescent="0.2">
      <c r="A37" s="1"/>
      <c r="B37" s="69" t="s">
        <v>46</v>
      </c>
      <c r="C37" s="69"/>
      <c r="D37" s="69"/>
      <c r="E37" s="69"/>
      <c r="F37" s="69"/>
      <c r="G37" s="69"/>
      <c r="H37" s="69"/>
      <c r="I37" s="63"/>
    </row>
    <row r="38" spans="1:10" ht="15.75" x14ac:dyDescent="0.2">
      <c r="A38" s="42"/>
      <c r="B38" s="45"/>
      <c r="C38" s="69"/>
      <c r="D38" s="69"/>
      <c r="E38" s="69"/>
      <c r="F38" s="69"/>
      <c r="G38" s="69"/>
      <c r="H38" s="69"/>
      <c r="I38" s="63"/>
    </row>
    <row r="39" spans="1:10" x14ac:dyDescent="0.2">
      <c r="A39" s="42"/>
      <c r="B39" s="52"/>
      <c r="C39" s="70"/>
      <c r="D39" s="70"/>
      <c r="E39" s="70"/>
      <c r="F39" s="70"/>
      <c r="G39" s="70"/>
      <c r="H39" s="70"/>
      <c r="I39" s="40"/>
    </row>
    <row r="40" spans="1:10" ht="15" customHeight="1" x14ac:dyDescent="0.2">
      <c r="A40" s="42"/>
      <c r="B40" s="45"/>
      <c r="C40" s="69"/>
      <c r="D40" s="69"/>
      <c r="E40" s="69"/>
      <c r="F40" s="69"/>
      <c r="G40" s="69"/>
      <c r="H40" s="69"/>
      <c r="I40" s="63"/>
      <c r="J40" s="5"/>
    </row>
    <row r="41" spans="1:10" ht="15" customHeight="1" x14ac:dyDescent="0.2">
      <c r="A41" s="42"/>
      <c r="B41" s="53"/>
      <c r="C41" s="95"/>
      <c r="D41" s="95"/>
      <c r="E41" s="95"/>
      <c r="F41" s="95"/>
      <c r="G41" s="95"/>
      <c r="H41" s="95"/>
      <c r="I41" s="57"/>
      <c r="J41" s="5"/>
    </row>
    <row r="42" spans="1:10" x14ac:dyDescent="0.2">
      <c r="A42" s="29"/>
      <c r="B42" s="46"/>
      <c r="C42" s="46"/>
      <c r="D42" s="46"/>
      <c r="E42" s="46"/>
      <c r="F42" s="46"/>
      <c r="G42" s="46"/>
      <c r="H42" s="46"/>
      <c r="I42" s="47"/>
    </row>
    <row r="43" spans="1:10" x14ac:dyDescent="0.2">
      <c r="A43" s="29"/>
      <c r="B43" s="46"/>
      <c r="C43" s="46"/>
      <c r="D43" s="46"/>
      <c r="E43" s="46"/>
      <c r="F43" s="46"/>
      <c r="G43" s="46"/>
      <c r="H43" s="46"/>
      <c r="I43" s="47"/>
    </row>
    <row r="44" spans="1:10" ht="15.75" customHeight="1" x14ac:dyDescent="0.2">
      <c r="A44" s="29"/>
      <c r="B44" s="67"/>
      <c r="C44" s="4"/>
      <c r="D44" s="4"/>
      <c r="E44" s="4"/>
      <c r="F44" s="4"/>
      <c r="G44" s="4"/>
      <c r="H44" s="4"/>
      <c r="I44" s="30"/>
    </row>
    <row r="45" spans="1:10" ht="15.75" customHeight="1" x14ac:dyDescent="0.2">
      <c r="A45" s="29"/>
      <c r="B45" s="54" t="s">
        <v>47</v>
      </c>
      <c r="C45" s="4"/>
      <c r="D45" s="4"/>
      <c r="E45" s="4"/>
      <c r="F45" s="4"/>
      <c r="G45" s="4"/>
      <c r="H45" s="4"/>
      <c r="I45" s="30"/>
    </row>
    <row r="46" spans="1:10" ht="15.75" customHeight="1" x14ac:dyDescent="0.2">
      <c r="A46" s="29"/>
      <c r="B46" s="68"/>
      <c r="C46" s="4"/>
      <c r="D46" s="4"/>
      <c r="E46" s="4"/>
      <c r="F46" s="39"/>
      <c r="G46" s="39"/>
      <c r="H46" s="39"/>
      <c r="I46" s="41"/>
    </row>
    <row r="47" spans="1:10" ht="15.75" customHeight="1" x14ac:dyDescent="0.2">
      <c r="A47" s="29"/>
      <c r="B47" s="68"/>
      <c r="C47" s="4"/>
      <c r="D47" s="4"/>
      <c r="E47" s="4"/>
      <c r="F47" s="39"/>
      <c r="G47" s="39"/>
      <c r="H47" s="39"/>
      <c r="I47" s="41"/>
    </row>
    <row r="48" spans="1:10" x14ac:dyDescent="0.2">
      <c r="A48" s="29"/>
      <c r="B48" s="46"/>
      <c r="C48" s="4"/>
      <c r="D48" s="4"/>
      <c r="E48" s="4"/>
      <c r="F48" s="39"/>
      <c r="G48" s="39"/>
      <c r="H48" s="39"/>
      <c r="I48" s="41"/>
    </row>
    <row r="49" spans="1:9" ht="15.75" customHeight="1" x14ac:dyDescent="0.2">
      <c r="A49" s="29"/>
      <c r="B49" s="39"/>
      <c r="C49" s="31"/>
      <c r="D49" s="74"/>
      <c r="E49" s="70"/>
      <c r="F49" s="39"/>
      <c r="G49" s="39"/>
      <c r="H49" s="39"/>
      <c r="I49" s="41"/>
    </row>
    <row r="50" spans="1:9" x14ac:dyDescent="0.2">
      <c r="A50" s="29"/>
      <c r="B50" s="39"/>
      <c r="C50" s="31"/>
      <c r="D50" s="74"/>
      <c r="E50" s="70"/>
      <c r="F50" s="39"/>
      <c r="G50" s="110" t="s">
        <v>9</v>
      </c>
      <c r="H50" s="110"/>
      <c r="I50" s="111"/>
    </row>
    <row r="51" spans="1:9" ht="15.75" x14ac:dyDescent="0.2">
      <c r="A51" s="29"/>
      <c r="B51" s="39"/>
      <c r="C51" s="54"/>
      <c r="D51" s="54"/>
      <c r="E51" s="54"/>
      <c r="F51" s="54"/>
      <c r="G51" s="112" t="s">
        <v>12</v>
      </c>
      <c r="H51" s="112"/>
      <c r="I51" s="113"/>
    </row>
    <row r="52" spans="1:9" ht="15.6" customHeight="1" x14ac:dyDescent="0.2">
      <c r="A52" s="29"/>
      <c r="B52" s="4"/>
      <c r="C52" s="31"/>
      <c r="D52" s="74"/>
      <c r="E52" s="70"/>
      <c r="F52" s="39"/>
      <c r="G52" s="114" t="s">
        <v>13</v>
      </c>
      <c r="H52" s="114"/>
      <c r="I52" s="115"/>
    </row>
    <row r="53" spans="1:9" ht="15.6" customHeight="1" x14ac:dyDescent="0.2">
      <c r="A53" s="29"/>
      <c r="B53" s="39"/>
      <c r="C53" s="32"/>
      <c r="D53" s="74"/>
      <c r="E53" s="70"/>
      <c r="F53" s="39"/>
      <c r="G53" s="39"/>
      <c r="H53" s="39"/>
      <c r="I53" s="41"/>
    </row>
    <row r="54" spans="1:9" ht="15.75" thickBot="1" x14ac:dyDescent="0.25">
      <c r="A54" s="43"/>
      <c r="B54" s="98"/>
      <c r="C54" s="71"/>
      <c r="D54" s="71"/>
      <c r="E54" s="71"/>
      <c r="F54" s="98"/>
      <c r="G54" s="98"/>
      <c r="H54" s="98"/>
      <c r="I54" s="99"/>
    </row>
    <row r="55" spans="1:9" x14ac:dyDescent="0.2">
      <c r="A55" s="39"/>
      <c r="B55" s="4"/>
      <c r="C55" s="9"/>
      <c r="D55" s="9"/>
      <c r="E55" s="65"/>
      <c r="F55" s="65"/>
      <c r="G55" s="39"/>
      <c r="H55" s="39"/>
      <c r="I55" s="39"/>
    </row>
    <row r="56" spans="1:9" ht="15.75" customHeight="1" x14ac:dyDescent="0.2">
      <c r="A56" s="39"/>
      <c r="B56" s="4"/>
      <c r="C56" s="62"/>
      <c r="D56" s="62"/>
      <c r="E56" s="65"/>
      <c r="F56" s="9"/>
      <c r="G56" s="39"/>
      <c r="H56" s="39"/>
      <c r="I56" s="39"/>
    </row>
    <row r="57" spans="1:9" ht="15.75" x14ac:dyDescent="0.2">
      <c r="A57" s="39"/>
      <c r="B57" s="4"/>
      <c r="C57" s="31"/>
      <c r="D57" s="61"/>
      <c r="E57" s="65"/>
      <c r="F57" s="62"/>
      <c r="G57" s="39"/>
      <c r="H57" s="39"/>
      <c r="I57" s="39"/>
    </row>
    <row r="58" spans="1:9" ht="15" customHeight="1" x14ac:dyDescent="0.2">
      <c r="A58" s="39"/>
      <c r="B58" s="39"/>
      <c r="C58" s="31"/>
      <c r="D58" s="61"/>
      <c r="E58" s="65"/>
      <c r="F58" s="39"/>
      <c r="G58" s="39"/>
      <c r="H58" s="39"/>
      <c r="I58" s="39"/>
    </row>
    <row r="59" spans="1:9" ht="15.6" customHeight="1" x14ac:dyDescent="0.2">
      <c r="A59" s="39"/>
      <c r="B59" s="39"/>
      <c r="C59" s="31"/>
      <c r="D59" s="61"/>
      <c r="E59" s="65"/>
      <c r="F59" s="39"/>
      <c r="G59" s="39"/>
      <c r="H59" s="39"/>
      <c r="I59" s="39"/>
    </row>
    <row r="60" spans="1:9" x14ac:dyDescent="0.2">
      <c r="A60" s="39"/>
      <c r="B60" s="4"/>
      <c r="C60" s="31"/>
      <c r="D60" s="61"/>
      <c r="E60" s="65"/>
      <c r="F60" s="39"/>
      <c r="G60" s="39"/>
      <c r="H60" s="39"/>
      <c r="I60" s="39"/>
    </row>
    <row r="61" spans="1:9" x14ac:dyDescent="0.2">
      <c r="A61" s="39"/>
      <c r="B61" s="4"/>
      <c r="C61" s="32"/>
      <c r="D61" s="61"/>
      <c r="E61" s="65"/>
      <c r="F61" s="65"/>
      <c r="G61" s="65"/>
      <c r="H61" s="65"/>
      <c r="I61" s="65"/>
    </row>
    <row r="62" spans="1:9" x14ac:dyDescent="0.2">
      <c r="A62" s="39"/>
      <c r="B62" s="39"/>
      <c r="C62" s="65"/>
      <c r="D62" s="65"/>
      <c r="E62" s="65"/>
      <c r="F62" s="39"/>
      <c r="G62" s="39"/>
      <c r="H62" s="39"/>
      <c r="I62" s="39"/>
    </row>
    <row r="63" spans="1:9" ht="15.75" customHeight="1" x14ac:dyDescent="0.2">
      <c r="A63" s="39"/>
      <c r="B63" s="39"/>
      <c r="C63" s="9"/>
      <c r="D63" s="9"/>
      <c r="E63" s="9"/>
      <c r="F63" s="39"/>
      <c r="G63" s="39"/>
      <c r="H63" s="39"/>
      <c r="I63" s="39"/>
    </row>
    <row r="64" spans="1:9" ht="13.9" customHeight="1" x14ac:dyDescent="0.2">
      <c r="A64" s="39"/>
      <c r="B64" s="39"/>
      <c r="C64" s="62"/>
      <c r="D64" s="62"/>
      <c r="E64" s="62"/>
      <c r="F64" s="39"/>
      <c r="G64" s="39"/>
      <c r="H64" s="39"/>
      <c r="I64" s="39"/>
    </row>
    <row r="65" spans="1:9" ht="15.6" customHeight="1" x14ac:dyDescent="0.2">
      <c r="A65" s="39"/>
      <c r="B65" s="6"/>
      <c r="C65" s="44"/>
      <c r="D65" s="44"/>
      <c r="E65" s="65"/>
      <c r="F65" s="65"/>
      <c r="G65" s="65"/>
      <c r="H65" s="65"/>
      <c r="I65" s="39"/>
    </row>
    <row r="66" spans="1:9" ht="13.9" customHeight="1" x14ac:dyDescent="0.2">
      <c r="A66" s="39"/>
      <c r="B66" s="4"/>
      <c r="C66" s="31"/>
      <c r="D66" s="61"/>
      <c r="E66" s="65"/>
      <c r="F66" s="39"/>
      <c r="G66" s="39"/>
      <c r="H66" s="39"/>
      <c r="I66" s="39"/>
    </row>
    <row r="67" spans="1:9" ht="15" customHeight="1" x14ac:dyDescent="0.2">
      <c r="A67" s="39"/>
      <c r="B67" s="4"/>
      <c r="C67" s="31"/>
      <c r="D67" s="61"/>
      <c r="E67" s="65"/>
      <c r="F67" s="39"/>
      <c r="G67" s="39"/>
      <c r="H67" s="39"/>
      <c r="I67" s="39"/>
    </row>
    <row r="68" spans="1:9" x14ac:dyDescent="0.2">
      <c r="A68" s="39"/>
      <c r="B68" s="4"/>
      <c r="C68" s="31"/>
      <c r="D68" s="61"/>
      <c r="E68" s="65"/>
      <c r="F68" s="100"/>
      <c r="G68" s="100"/>
      <c r="H68" s="100"/>
      <c r="I68" s="100"/>
    </row>
    <row r="69" spans="1:9" x14ac:dyDescent="0.2">
      <c r="A69" s="5"/>
      <c r="B69" s="4"/>
      <c r="C69" s="31"/>
      <c r="D69" s="7"/>
      <c r="E69" s="8"/>
      <c r="F69" s="100"/>
      <c r="G69" s="100"/>
      <c r="H69" s="100"/>
      <c r="I69" s="100"/>
    </row>
    <row r="70" spans="1:9" ht="15" customHeight="1" x14ac:dyDescent="0.2">
      <c r="A70" s="5"/>
      <c r="B70" s="4"/>
      <c r="C70" s="31"/>
      <c r="D70" s="7"/>
      <c r="E70" s="8"/>
      <c r="F70" s="5"/>
      <c r="G70" s="39"/>
      <c r="H70" s="5"/>
      <c r="I70" s="5"/>
    </row>
    <row r="71" spans="1:9" x14ac:dyDescent="0.2">
      <c r="A71" s="5"/>
      <c r="B71" s="4"/>
      <c r="C71" s="31"/>
      <c r="D71" s="7"/>
      <c r="E71" s="8"/>
      <c r="F71" s="5"/>
      <c r="G71" s="39"/>
      <c r="H71" s="5"/>
      <c r="I71" s="5"/>
    </row>
    <row r="72" spans="1:9" ht="15.75" customHeight="1" x14ac:dyDescent="0.2">
      <c r="A72" s="5"/>
      <c r="B72" s="4"/>
      <c r="C72" s="31"/>
      <c r="D72" s="7"/>
      <c r="E72" s="8"/>
      <c r="F72" s="5"/>
      <c r="G72" s="39"/>
      <c r="H72" s="5"/>
      <c r="I72" s="5"/>
    </row>
    <row r="73" spans="1:9" x14ac:dyDescent="0.2">
      <c r="A73" s="5"/>
      <c r="B73" s="4"/>
      <c r="C73" s="31"/>
      <c r="D73" s="7"/>
      <c r="E73" s="8"/>
      <c r="F73" s="5"/>
      <c r="G73" s="39"/>
      <c r="H73" s="5"/>
      <c r="I73" s="5"/>
    </row>
    <row r="74" spans="1:9" x14ac:dyDescent="0.2">
      <c r="A74" s="5"/>
      <c r="B74" s="4"/>
      <c r="C74" s="31"/>
      <c r="D74" s="7"/>
      <c r="E74" s="8"/>
      <c r="F74" s="8"/>
      <c r="G74" s="65"/>
      <c r="H74" s="8"/>
      <c r="I74" s="5"/>
    </row>
    <row r="75" spans="1:9" x14ac:dyDescent="0.2">
      <c r="A75" s="5"/>
      <c r="B75" s="4"/>
      <c r="C75" s="31"/>
      <c r="D75" s="7"/>
      <c r="E75" s="8"/>
      <c r="F75" s="8"/>
      <c r="G75" s="65"/>
      <c r="H75" s="8"/>
      <c r="I75" s="5"/>
    </row>
  </sheetData>
  <mergeCells count="25">
    <mergeCell ref="G1:I1"/>
    <mergeCell ref="G2:I6"/>
    <mergeCell ref="J2:L2"/>
    <mergeCell ref="A26:H26"/>
    <mergeCell ref="B31:G31"/>
    <mergeCell ref="B8:I8"/>
    <mergeCell ref="B2:C2"/>
    <mergeCell ref="B3:C3"/>
    <mergeCell ref="B4:C4"/>
    <mergeCell ref="B5:C5"/>
    <mergeCell ref="B6:C6"/>
    <mergeCell ref="B7:C7"/>
    <mergeCell ref="G7:I7"/>
    <mergeCell ref="F69:I69"/>
    <mergeCell ref="A9:I9"/>
    <mergeCell ref="A10:I10"/>
    <mergeCell ref="I12:I25"/>
    <mergeCell ref="G50:I50"/>
    <mergeCell ref="G51:I51"/>
    <mergeCell ref="G52:I52"/>
    <mergeCell ref="B32:G32"/>
    <mergeCell ref="B33:G33"/>
    <mergeCell ref="B34:G34"/>
    <mergeCell ref="B35:G35"/>
    <mergeCell ref="F68:I68"/>
  </mergeCells>
  <phoneticPr fontId="8" type="noConversion"/>
  <printOptions horizontalCentered="1" verticalCentered="1"/>
  <pageMargins left="0.19685039370078741" right="0.19685039370078741" top="0.19685039370078741" bottom="0.19685039370078741" header="0.19685039370078741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 006 PMCSA-SEARH 2022</vt:lpstr>
      <vt:lpstr>'PE 006 PMCSA-SEARH 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Orlando Sousa Silva</dc:creator>
  <cp:lastModifiedBy>Fausto Paiva Gomes</cp:lastModifiedBy>
  <cp:lastPrinted>2023-10-19T12:52:29Z</cp:lastPrinted>
  <dcterms:created xsi:type="dcterms:W3CDTF">2020-07-14T11:16:37Z</dcterms:created>
  <dcterms:modified xsi:type="dcterms:W3CDTF">2023-10-19T12:53:37Z</dcterms:modified>
</cp:coreProperties>
</file>